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368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<sst xmlns="http://schemas.openxmlformats.org/spreadsheetml/2006/main" count="187" uniqueCount="130">
  <si>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</si>
  <si>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</si>
  <si>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</si>
  <si>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</si>
  <si>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</si>
  <si>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</si>
  <si>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</si>
  <si>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</si>
  <si>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</si>
  <si>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</si>
  <si>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</si>
  <si>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</si>
  <si>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</si>
  <si>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</si>
  <si>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</si>
  <si>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</si>
  <si>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</si>
  <si>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</si>
  <si>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</si>
  <si>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</si>
  <si>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</si>
  <si>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</si>
  <si>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</si>
  <si>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</si>
  <si>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</si>
  <si>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</si>
  <si>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</si>
  <si>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</si>
  <si>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</si>
  <si>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</si>
  <si>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</si>
  <si>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</si>
  <si>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</si>
  <si>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</si>
  <si>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</si>
  <si>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</si>
  <si>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</si>
  <si>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</si>
  <si>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</si>
  <si>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</si>
  <si>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</si>
  <si>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</si>
  <si>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</si>
  <si>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</si>
  <si>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</si>
  <si>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</si>
  <si>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</si>
  <si>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</si>
  <si>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</si>
  <si>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</si>
  <si>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</si>
  <si>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</si>
  <si>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</si>
  <si>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</si>
  <si>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</si>
  <si>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</si>
  <si>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</si>
  <si>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</si>
  <si>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</si>
  <si>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</si>
  <si>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</si>
  <si>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</si>
  <si>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</si>
  <si>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</si>
  <si>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</si>
  <si>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</si>
  <si>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</si>
  <si>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</si>
  <si>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</si>
  <si>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</si>
  <si>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</si>
  <si>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</si>
  <si>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</si>
  <si>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</si>
  <si>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</si>
  <si>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</si>
  <si>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</si>
  <si>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</si>
  <si>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</si>
  <si>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</si>
  <si>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</si>
  <si>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</si>
  <si>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</si>
  <si>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</si>
  <si>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</si>
  <si>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</si>
  <si>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</si>
  <si>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</si>
  <si>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</si>
  <si>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</si>
  <si>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</si>
  <si>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</si>
  <si>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</si>
  <si>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</si>
  <si>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</si>
  <si>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</si>
  <si>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</si>
  <si>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</si>
  <si>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</si>
  <si>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</si>
  <si>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</si>
  <si>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</si>
  <si>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</si>
  <si>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</si>
  <si>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</si>
  <si>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</si>
  <si>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</si>
  <si>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</si>
  <si>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</si>
  <si>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</si>
  <si>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</si>
  <si>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</si>
  <si>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</si>
  <si>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</si>
  <si>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</si>
  <si>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</si>
  <si>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</si>
  <si>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</si>
  <si>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</si>
  <si>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</si>
  <si>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</si>
  <si>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</si>
  <si>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</si>
  <si>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</si>
  <si>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</si>
  <si>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</si>
  <si>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</si>
  <si>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"Коминтех"</t>
  </si>
  <si>
    <t>Саратовской области</t>
  </si>
  <si>
    <t>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</si>
</sst>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center" vertical="top"/>
    </xf>
    <xf numFmtId="176" fontId="5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="154" zoomScaleSheetLayoutView="154" zoomScalePageLayoutView="0" workbookViewId="0" topLeftCell="A7">
      <selection activeCell="DU73" sqref="DU73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124</v>
      </c>
    </row>
    <row r="2" s="2" customFormat="1" ht="15"/>
    <row r="3" spans="1:105" s="3" customFormat="1" ht="15.75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0" t="s">
        <v>127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3" t="s">
        <v>65</v>
      </c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4" t="s">
        <v>129</v>
      </c>
      <c r="CF4" s="34"/>
      <c r="CG4" s="34"/>
      <c r="CH4" s="34"/>
      <c r="CI4" s="35" t="s">
        <v>72</v>
      </c>
      <c r="CJ4" s="35"/>
      <c r="CK4" s="35"/>
      <c r="CL4" s="35"/>
      <c r="CM4" s="35"/>
      <c r="CN4" s="35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1" t="s">
        <v>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CX5" s="6"/>
      <c r="CY5" s="7"/>
      <c r="CZ5" s="7"/>
    </row>
    <row r="6" spans="1:105" s="3" customFormat="1" ht="15.75">
      <c r="A6" s="32" t="s">
        <v>73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0" t="s">
        <v>128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31" t="s">
        <v>75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</row>
    <row r="9" s="2" customFormat="1" ht="15"/>
    <row r="10" spans="1:105" s="5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84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77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6">
        <f>CH12+CH13+CH14+CH19+CH20</f>
        <v>290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5" customFormat="1" ht="11.2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77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6">
        <v>45.5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5" customFormat="1" ht="11.2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77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6">
        <v>8.6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5" customFormat="1" ht="11.2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77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6">
        <f>CH15+CH16+CH17+CH18</f>
        <v>0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77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3">
        <v>0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77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0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77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77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0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77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6">
        <v>6.4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77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f>CH21+CH26+CH29+CH34+CH44+CH45</f>
        <v>229.49999999999997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77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6">
        <f>CH22+CH23+CH24+CH25</f>
        <v>12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77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>
        <v>0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92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77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v>12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77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77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0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77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6">
        <f>CH27+CH28</f>
        <v>7.5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77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7.5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77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77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6">
        <f>CH30+CH31+CH32</f>
        <v>0.5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77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0.5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77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77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109</v>
      </c>
      <c r="B33" s="17"/>
      <c r="C33" s="17"/>
      <c r="D33" s="17"/>
      <c r="E33" s="17"/>
      <c r="F33" s="17"/>
      <c r="G33" s="17"/>
      <c r="H33" s="18"/>
      <c r="I33" s="11"/>
      <c r="J33" s="19" t="s">
        <v>97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77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77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6">
        <f>CH35+CH36+CH37+CH38+CH39</f>
        <v>202.29999999999998</v>
      </c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</row>
    <row r="35" spans="1:105" s="5" customFormat="1" ht="11.25" customHeight="1">
      <c r="A35" s="16" t="s">
        <v>110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77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0.9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6" t="s">
        <v>111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77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6" t="s">
        <v>112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77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f>0.9+0.8</f>
        <v>1.7000000000000002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113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77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114</v>
      </c>
      <c r="B39" s="17"/>
      <c r="C39" s="17"/>
      <c r="D39" s="17"/>
      <c r="E39" s="17"/>
      <c r="F39" s="17"/>
      <c r="G39" s="17"/>
      <c r="H39" s="18"/>
      <c r="I39" s="11"/>
      <c r="J39" s="19" t="s">
        <v>98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77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f>CH40+CH41+CH42+CH43</f>
        <v>199.7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115</v>
      </c>
      <c r="B40" s="17"/>
      <c r="C40" s="17"/>
      <c r="D40" s="17"/>
      <c r="E40" s="17"/>
      <c r="F40" s="17"/>
      <c r="G40" s="17"/>
      <c r="H40" s="18"/>
      <c r="I40" s="11"/>
      <c r="J40" s="19" t="s">
        <v>99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77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81.9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116</v>
      </c>
      <c r="B41" s="17"/>
      <c r="C41" s="17"/>
      <c r="D41" s="17"/>
      <c r="E41" s="17"/>
      <c r="F41" s="17"/>
      <c r="G41" s="17"/>
      <c r="H41" s="18"/>
      <c r="I41" s="11"/>
      <c r="J41" s="19" t="s">
        <v>100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77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117</v>
      </c>
      <c r="B42" s="17"/>
      <c r="C42" s="17"/>
      <c r="D42" s="17"/>
      <c r="E42" s="17"/>
      <c r="F42" s="17"/>
      <c r="G42" s="17"/>
      <c r="H42" s="18"/>
      <c r="I42" s="11"/>
      <c r="J42" s="19" t="s">
        <v>101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77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118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77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117.8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77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6">
        <v>0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77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6">
        <f>CH46+CH47+CH48+CH49+CH50+CH51</f>
        <v>7.2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77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0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77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0.1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77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3.5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103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77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119</v>
      </c>
      <c r="B50" s="17"/>
      <c r="C50" s="17"/>
      <c r="D50" s="17"/>
      <c r="E50" s="17"/>
      <c r="F50" s="17"/>
      <c r="G50" s="17"/>
      <c r="H50" s="18"/>
      <c r="I50" s="11"/>
      <c r="J50" s="19" t="s">
        <v>104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77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120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77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3.6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77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6">
        <v>0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80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77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6">
        <f>CH54+CH55+CH56+CH57+CH58</f>
        <v>0.5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77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0.5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77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77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106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77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121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77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68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77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6">
        <f>CH60+CH65</f>
        <v>6.3799999999999955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77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26">
        <f>CH61+CH62+CH63+CH64</f>
        <v>0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8"/>
    </row>
    <row r="61" spans="1:105" s="5" customFormat="1" ht="11.25">
      <c r="A61" s="16" t="s">
        <v>69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77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6" t="s">
        <v>70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77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6" t="s">
        <v>122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77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123</v>
      </c>
      <c r="B64" s="17"/>
      <c r="C64" s="17"/>
      <c r="D64" s="17"/>
      <c r="E64" s="17"/>
      <c r="F64" s="17"/>
      <c r="G64" s="17"/>
      <c r="H64" s="18"/>
      <c r="I64" s="11"/>
      <c r="J64" s="19" t="s">
        <v>107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77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21" t="s">
        <v>81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77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6">
        <f>20%*(CH66-CH11)</f>
        <v>6.3799999999999955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</row>
    <row r="66" spans="1:105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77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26">
        <v>321.9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</row>
    <row r="67" spans="1:105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71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0.1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5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0.962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108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82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5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83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6">
        <v>6.2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2021-03-30T10:34:25Z</cp:lastPrinted>
  <dcterms:created xsi:type="dcterms:W3CDTF">2018-10-15T12:06:40Z</dcterms:created>
  <dcterms:modified xsi:type="dcterms:W3CDTF">2023-03-16T12:30:51Z</dcterms:modified>
  <cp:category/>
  <cp:version/>
  <cp:contentType/>
  <cp:contentStatus/>
</cp:coreProperties>
</file>